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31.12.25" sheetId="2" r:id="rId1"/>
    <sheet name="31.03.2026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20" i="2" l="1"/>
  <c r="C18" i="2"/>
  <c r="C15" i="2"/>
  <c r="C14" i="2"/>
  <c r="C12" i="2"/>
  <c r="C10" i="2"/>
  <c r="C9" i="2"/>
  <c r="C7" i="2" s="1"/>
  <c r="C8" i="2"/>
</calcChain>
</file>

<file path=xl/sharedStrings.xml><?xml version="1.0" encoding="utf-8"?>
<sst xmlns="http://schemas.openxmlformats.org/spreadsheetml/2006/main" count="33" uniqueCount="20">
  <si>
    <t>CONSILIUL JUDETEAN PRAHOVA</t>
  </si>
  <si>
    <t>SPITALUL JUDETEAN DE URGENTA PLOIESTI</t>
  </si>
  <si>
    <t xml:space="preserve">E. </t>
  </si>
  <si>
    <t>DATE FINANCIARE</t>
  </si>
  <si>
    <t>Venituri totale ale spitalului</t>
  </si>
  <si>
    <t>Venituri realizate in baza relatiei contractuale cu casa de asigurari de sanatate</t>
  </si>
  <si>
    <t>Venituri de la bugetul de stat</t>
  </si>
  <si>
    <t>Venituri pentru derularea proiectelor cu finantare nerambursabila</t>
  </si>
  <si>
    <t>Venituri pentru derularea proiectelor cu finantare rambursabila</t>
  </si>
  <si>
    <t>Venituri de la autoritati ale administratiei publice locale</t>
  </si>
  <si>
    <t>Venituri din servicii medicale acordate contra cost</t>
  </si>
  <si>
    <t>Alte venituri (donatii, sponsorizari, alte surse legal constituite)</t>
  </si>
  <si>
    <t>Cheltuieli totale</t>
  </si>
  <si>
    <t>Cheltuieli de personal</t>
  </si>
  <si>
    <t>Cheltuieli cu medicamentele</t>
  </si>
  <si>
    <t>Cheltuieli cu materiale sanitare, reactivi si dezinfectanti</t>
  </si>
  <si>
    <t>Alte cheltuieli</t>
  </si>
  <si>
    <t>Deficit bugetar / Excedentul bugetar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</si>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</sst>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0" sqref="C20"/>
    </sheetView>
  </sheetViews>
  <sheetFormatPr defaultRowHeight="15" x14ac:dyDescent="0.25"/>
  <cols>
    <col min="2" max="2" width="37.28515625" customWidth="1"/>
    <col min="3" max="3" width="29.5703125" customWidth="1"/>
    <col min="4" max="4" width="19" style="6" customWidth="1"/>
    <col min="5" max="6" width="10.140625" bestFit="1" customWidth="1"/>
  </cols>
  <sheetData>
    <row r="1" spans="1:6" x14ac:dyDescent="0.25">
      <c r="A1" s="7" t="s">
        <v>0</v>
      </c>
    </row>
    <row r="2" spans="1:6" x14ac:dyDescent="0.25">
      <c r="A2" s="7" t="s">
        <v>1</v>
      </c>
    </row>
    <row r="6" spans="1:6" x14ac:dyDescent="0.25">
      <c r="A6" s="1" t="s">
        <v>2</v>
      </c>
      <c r="B6" s="1" t="s">
        <v>3</v>
      </c>
      <c r="C6" s="1" t="s">
        <v>18</v>
      </c>
    </row>
    <row r="7" spans="1:6" ht="32.25" customHeight="1" x14ac:dyDescent="0.25">
      <c r="A7" s="2">
        <v>1</v>
      </c>
      <c r="B7" s="8" t="s">
        <v>4</v>
      </c>
      <c r="C7" s="5">
        <f>SUM(C8:C14)</f>
        <v>514947123.02000004</v>
      </c>
      <c r="E7" s="6"/>
    </row>
    <row r="8" spans="1:6" ht="45" x14ac:dyDescent="0.25">
      <c r="A8" s="2">
        <v>2</v>
      </c>
      <c r="B8" s="3" t="s">
        <v>5</v>
      </c>
      <c r="C8" s="4">
        <f>170337520.08+216802410</f>
        <v>387139930.08000004</v>
      </c>
      <c r="F8" s="6"/>
    </row>
    <row r="9" spans="1:6" ht="32.25" customHeight="1" x14ac:dyDescent="0.25">
      <c r="A9" s="2">
        <v>3</v>
      </c>
      <c r="B9" s="3" t="s">
        <v>6</v>
      </c>
      <c r="C9" s="4">
        <f>67915571.15+7240000</f>
        <v>75155571.150000006</v>
      </c>
    </row>
    <row r="10" spans="1:6" ht="30" x14ac:dyDescent="0.25">
      <c r="A10" s="2">
        <v>4</v>
      </c>
      <c r="B10" s="3" t="s">
        <v>7</v>
      </c>
      <c r="C10" s="4">
        <f>16672442.49+3169381.64</f>
        <v>19841824.129999999</v>
      </c>
    </row>
    <row r="11" spans="1:6" ht="30" x14ac:dyDescent="0.25">
      <c r="A11" s="2">
        <v>5</v>
      </c>
      <c r="B11" s="3" t="s">
        <v>8</v>
      </c>
      <c r="C11" s="4">
        <v>0</v>
      </c>
    </row>
    <row r="12" spans="1:6" ht="30" x14ac:dyDescent="0.25">
      <c r="A12" s="2">
        <v>6</v>
      </c>
      <c r="B12" s="3" t="s">
        <v>9</v>
      </c>
      <c r="C12" s="4">
        <f>25047139.7+1593206.15+35700</f>
        <v>26676045.849999998</v>
      </c>
    </row>
    <row r="13" spans="1:6" ht="30" x14ac:dyDescent="0.25">
      <c r="A13" s="2">
        <v>7</v>
      </c>
      <c r="B13" s="3" t="s">
        <v>10</v>
      </c>
      <c r="C13" s="4">
        <v>2295123.2999999998</v>
      </c>
    </row>
    <row r="14" spans="1:6" ht="30" x14ac:dyDescent="0.25">
      <c r="A14" s="2">
        <v>8</v>
      </c>
      <c r="B14" s="3" t="s">
        <v>11</v>
      </c>
      <c r="C14" s="4">
        <f>136000+3702628.51</f>
        <v>3838628.51</v>
      </c>
    </row>
    <row r="15" spans="1:6" x14ac:dyDescent="0.25">
      <c r="A15" s="2">
        <v>9</v>
      </c>
      <c r="B15" s="8" t="s">
        <v>12</v>
      </c>
      <c r="C15" s="5">
        <f>507413330.42+4876.92</f>
        <v>507418207.34000003</v>
      </c>
    </row>
    <row r="16" spans="1:6" x14ac:dyDescent="0.25">
      <c r="A16" s="2">
        <v>10</v>
      </c>
      <c r="B16" s="3" t="s">
        <v>13</v>
      </c>
      <c r="C16" s="4">
        <v>352831545</v>
      </c>
    </row>
    <row r="17" spans="1:3" x14ac:dyDescent="0.25">
      <c r="A17" s="2">
        <v>11</v>
      </c>
      <c r="B17" s="3" t="s">
        <v>14</v>
      </c>
      <c r="C17" s="4">
        <v>33318985.420000002</v>
      </c>
    </row>
    <row r="18" spans="1:3" ht="30" x14ac:dyDescent="0.25">
      <c r="A18" s="2">
        <v>12</v>
      </c>
      <c r="B18" s="3" t="s">
        <v>15</v>
      </c>
      <c r="C18" s="4">
        <f>29110979.43+8736384.6+2128169.68</f>
        <v>39975533.710000001</v>
      </c>
    </row>
    <row r="19" spans="1:3" x14ac:dyDescent="0.25">
      <c r="A19" s="2">
        <v>13</v>
      </c>
      <c r="B19" s="3" t="s">
        <v>16</v>
      </c>
      <c r="C19" s="4">
        <v>81292143.209999993</v>
      </c>
    </row>
    <row r="20" spans="1:3" x14ac:dyDescent="0.25">
      <c r="A20" s="2">
        <v>14</v>
      </c>
      <c r="B20" s="3" t="s">
        <v>17</v>
      </c>
      <c r="C20" s="4">
        <f>C7-C15</f>
        <v>7528915.6800000072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6" sqref="C6"/>
    </sheetView>
  </sheetViews>
  <sheetFormatPr defaultRowHeight="15" x14ac:dyDescent="0.25"/>
  <cols>
    <col min="2" max="2" width="37.28515625" customWidth="1"/>
    <col min="3" max="3" width="29.5703125" customWidth="1"/>
    <col min="4" max="4" width="19" style="6" customWidth="1"/>
    <col min="5" max="6" width="10.140625" bestFit="1" customWidth="1"/>
  </cols>
  <sheetData>
    <row r="1" spans="1:6" x14ac:dyDescent="0.25">
      <c r="A1" s="7" t="s">
        <v>0</v>
      </c>
    </row>
    <row r="2" spans="1:6" x14ac:dyDescent="0.25">
      <c r="A2" s="7" t="s">
        <v>1</v>
      </c>
    </row>
    <row r="6" spans="1:6" x14ac:dyDescent="0.25">
      <c r="A6" s="1" t="s">
        <v>2</v>
      </c>
      <c r="B6" s="1" t="s">
        <v>3</v>
      </c>
      <c r="C6" s="1" t="s">
        <v>19</v>
      </c>
    </row>
    <row r="7" spans="1:6" ht="32.25" customHeight="1" x14ac:dyDescent="0.25">
      <c r="A7" s="2">
        <v>1</v>
      </c>
      <c r="B7" s="8" t="s">
        <v>4</v>
      </c>
      <c r="C7" s="5">
        <f>SUM(C8:C14)</f>
        <v>116775992.92</v>
      </c>
      <c r="E7" s="6"/>
    </row>
    <row r="8" spans="1:6" ht="45" x14ac:dyDescent="0.25">
      <c r="A8" s="2">
        <v>2</v>
      </c>
      <c r="B8" s="3" t="s">
        <v>5</v>
      </c>
      <c r="C8" s="4">
        <v>96196202.870000005</v>
      </c>
      <c r="F8" s="6"/>
    </row>
    <row r="9" spans="1:6" ht="32.25" customHeight="1" x14ac:dyDescent="0.25">
      <c r="A9" s="2">
        <v>3</v>
      </c>
      <c r="B9" s="3" t="s">
        <v>6</v>
      </c>
      <c r="C9" s="4">
        <v>16461680.07</v>
      </c>
    </row>
    <row r="10" spans="1:6" ht="30" x14ac:dyDescent="0.25">
      <c r="A10" s="2">
        <v>4</v>
      </c>
      <c r="B10" s="3" t="s">
        <v>7</v>
      </c>
      <c r="C10" s="4">
        <v>0</v>
      </c>
    </row>
    <row r="11" spans="1:6" ht="30" x14ac:dyDescent="0.25">
      <c r="A11" s="2">
        <v>5</v>
      </c>
      <c r="B11" s="3" t="s">
        <v>8</v>
      </c>
      <c r="C11" s="4">
        <v>0</v>
      </c>
    </row>
    <row r="12" spans="1:6" ht="30" x14ac:dyDescent="0.25">
      <c r="A12" s="2">
        <v>6</v>
      </c>
      <c r="B12" s="3" t="s">
        <v>9</v>
      </c>
      <c r="C12" s="4">
        <v>3541451.51</v>
      </c>
    </row>
    <row r="13" spans="1:6" ht="30" x14ac:dyDescent="0.25">
      <c r="A13" s="2">
        <v>7</v>
      </c>
      <c r="B13" s="3" t="s">
        <v>10</v>
      </c>
      <c r="C13" s="4">
        <v>463971.47</v>
      </c>
    </row>
    <row r="14" spans="1:6" ht="30" x14ac:dyDescent="0.25">
      <c r="A14" s="2">
        <v>8</v>
      </c>
      <c r="B14" s="3" t="s">
        <v>11</v>
      </c>
      <c r="C14" s="4">
        <v>112687</v>
      </c>
    </row>
    <row r="15" spans="1:6" x14ac:dyDescent="0.25">
      <c r="A15" s="2">
        <v>9</v>
      </c>
      <c r="B15" s="8" t="s">
        <v>12</v>
      </c>
      <c r="C15" s="5">
        <v>125014731.48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31.12.25</vt:lpstr>
      <vt:lpstr>31.03.2026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2026-04-17T13:09:38Z</dcterms:modified>
</cp:coreProperties>
</file>